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unbc-my.sharepoint.com/personal/monroed_unbc_ca/Documents/Desktop/"/>
    </mc:Choice>
  </mc:AlternateContent>
  <xr:revisionPtr revIDLastSave="74" documentId="13_ncr:1_{7458561B-1169-4F17-A2E5-7A5FA6CE03AC}" xr6:coauthVersionLast="47" xr6:coauthVersionMax="47" xr10:uidLastSave="{63278979-598A-4F2B-A9A3-E1431C697C49}"/>
  <bookViews>
    <workbookView xWindow="5835" yWindow="1695" windowWidth="14280" windowHeight="11385" xr2:uid="{00000000-000D-0000-FFFF-FFFF00000000}"/>
  </bookViews>
  <sheets>
    <sheet name="Student_Cost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20" i="3" l="1"/>
  <c r="B21" i="3" l="1"/>
  <c r="B28" i="3" s="1"/>
  <c r="B23" i="3" l="1"/>
  <c r="B26" i="3" s="1"/>
  <c r="B22" i="3"/>
  <c r="B16" i="3"/>
  <c r="B29" i="3" l="1"/>
  <c r="D3" i="3" s="1"/>
  <c r="D5" i="3" l="1"/>
  <c r="D4" i="3"/>
  <c r="D6" i="3" l="1"/>
  <c r="D9" i="3" s="1"/>
  <c r="D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Storch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Equivalency of annual paid time: 
4% 2 weeks
6% 3 weeks
8% 4 weeks
</t>
        </r>
      </text>
    </comment>
  </commentList>
</comments>
</file>

<file path=xl/sharedStrings.xml><?xml version="1.0" encoding="utf-8"?>
<sst xmlns="http://schemas.openxmlformats.org/spreadsheetml/2006/main" count="29" uniqueCount="28">
  <si>
    <t>Total Remuneration</t>
  </si>
  <si>
    <t>Total Budget Required</t>
  </si>
  <si>
    <t>Hourly Rate of Pay</t>
  </si>
  <si>
    <t>Hours per week</t>
  </si>
  <si>
    <t>Weekly pay</t>
  </si>
  <si>
    <t>Number of contract weeks</t>
  </si>
  <si>
    <t>Total Salary</t>
  </si>
  <si>
    <t>Vacation Pay (2% per week)</t>
  </si>
  <si>
    <t>*Salary Calculator for Term</t>
  </si>
  <si>
    <t>Plus employer costs:</t>
  </si>
  <si>
    <t>Salary</t>
  </si>
  <si>
    <t xml:space="preserve">Enter total term salary if known, otherwise use salary calculator below*. </t>
  </si>
  <si>
    <t>Budget For Terms equal to or greater than 2 months but less than 6 months**</t>
  </si>
  <si>
    <t>Statutory Benefits (WCB/EI/CPP/EHT)</t>
  </si>
  <si>
    <t>Start Date</t>
  </si>
  <si>
    <t>YYYY-MM-DD</t>
  </si>
  <si>
    <t>End Date</t>
  </si>
  <si>
    <t># of Hours Per Week</t>
  </si>
  <si>
    <t>Total # of Work Days</t>
  </si>
  <si>
    <t>Total # of Weeks</t>
  </si>
  <si>
    <t>Total # of Pay Periods</t>
  </si>
  <si>
    <t>Total Contract Hours</t>
  </si>
  <si>
    <t>Rate of Pay</t>
  </si>
  <si>
    <t>Total Contract Salary</t>
  </si>
  <si>
    <t>Statutory Holiday Pay (Hourly Employees)</t>
  </si>
  <si>
    <t>Y</t>
  </si>
  <si>
    <t>Minimum Wage - $16.75 (effective June 1, 2023)</t>
  </si>
  <si>
    <r>
      <t>Enter "</t>
    </r>
    <r>
      <rPr>
        <b/>
        <i/>
        <sz val="11"/>
        <color theme="1"/>
        <rFont val="Calibri"/>
        <family val="2"/>
        <scheme val="minor"/>
      </rPr>
      <t>Y</t>
    </r>
    <r>
      <rPr>
        <i/>
        <sz val="11"/>
        <color theme="1"/>
        <rFont val="Calibri"/>
        <family val="2"/>
        <scheme val="minor"/>
      </rPr>
      <t xml:space="preserve">" for </t>
    </r>
    <r>
      <rPr>
        <b/>
        <i/>
        <sz val="11"/>
        <color theme="1"/>
        <rFont val="Calibri"/>
        <family val="2"/>
        <scheme val="minor"/>
      </rPr>
      <t>Hourly</t>
    </r>
    <r>
      <rPr>
        <i/>
        <sz val="11"/>
        <color theme="1"/>
        <rFont val="Calibri"/>
        <family val="2"/>
        <scheme val="minor"/>
      </rPr>
      <t xml:space="preserve"> employees and "</t>
    </r>
    <r>
      <rPr>
        <b/>
        <i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 xml:space="preserve">" for </t>
    </r>
    <r>
      <rPr>
        <b/>
        <i/>
        <sz val="11"/>
        <color theme="1"/>
        <rFont val="Calibri"/>
        <family val="2"/>
        <scheme val="minor"/>
      </rPr>
      <t xml:space="preserve">salaried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</si>
</sst>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%"/>
    <numFmt numFmtId="165" formatCode="#,##0.00000"/>
    <numFmt numFmtId="166" formatCode="yyyy/mm/dd;@"/>
    <numFmt numFmtId="167" formatCode="0.0%"/>
    <numFmt numFmtId="168" formatCode="0.00000000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9BF5E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0" applyNumberFormat="1"/>
    <xf numFmtId="0" fontId="0" fillId="0" borderId="4" xfId="0" applyBorder="1"/>
    <xf numFmtId="0" fontId="1" fillId="0" borderId="0" xfId="0" applyFont="1" applyAlignment="1">
      <alignment horizontal="right"/>
    </xf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4" fillId="0" borderId="0" xfId="0" applyFont="1"/>
    <xf numFmtId="4" fontId="0" fillId="0" borderId="1" xfId="0" applyNumberFormat="1" applyBorder="1" applyProtection="1">
      <protection locked="0"/>
    </xf>
    <xf numFmtId="0" fontId="0" fillId="2" borderId="0" xfId="0" applyFill="1"/>
    <xf numFmtId="4" fontId="0" fillId="2" borderId="0" xfId="0" applyNumberFormat="1" applyFill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0" fontId="0" fillId="0" borderId="5" xfId="0" applyBorder="1"/>
    <xf numFmtId="0" fontId="4" fillId="0" borderId="7" xfId="0" applyFont="1" applyBorder="1"/>
    <xf numFmtId="0" fontId="0" fillId="0" borderId="8" xfId="0" applyBorder="1"/>
    <xf numFmtId="0" fontId="0" fillId="0" borderId="6" xfId="0" applyBorder="1"/>
    <xf numFmtId="0" fontId="6" fillId="0" borderId="0" xfId="0" applyFont="1"/>
    <xf numFmtId="0" fontId="0" fillId="0" borderId="11" xfId="0" applyBorder="1"/>
    <xf numFmtId="2" fontId="0" fillId="0" borderId="12" xfId="0" applyNumberFormat="1" applyBorder="1" applyProtection="1">
      <protection locked="0"/>
    </xf>
    <xf numFmtId="44" fontId="9" fillId="0" borderId="12" xfId="0" applyNumberFormat="1" applyFont="1" applyBorder="1" applyProtection="1">
      <protection locked="0"/>
    </xf>
    <xf numFmtId="0" fontId="0" fillId="0" borderId="13" xfId="0" applyBorder="1"/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166" fontId="0" fillId="3" borderId="9" xfId="0" applyNumberFormat="1" applyFill="1" applyBorder="1" applyProtection="1">
      <protection locked="0"/>
    </xf>
    <xf numFmtId="9" fontId="0" fillId="0" borderId="0" xfId="0" applyNumberFormat="1" applyProtection="1">
      <protection locked="0"/>
    </xf>
    <xf numFmtId="2" fontId="0" fillId="0" borderId="4" xfId="0" applyNumberFormat="1" applyBorder="1" applyProtection="1">
      <protection locked="0"/>
    </xf>
    <xf numFmtId="1" fontId="0" fillId="6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7" fontId="0" fillId="0" borderId="0" xfId="1" applyNumberFormat="1" applyFont="1"/>
    <xf numFmtId="168" fontId="0" fillId="0" borderId="0" xfId="0" applyNumberFormat="1"/>
    <xf numFmtId="4" fontId="0" fillId="0" borderId="8" xfId="0" applyNumberFormat="1" applyBorder="1"/>
    <xf numFmtId="0" fontId="0" fillId="0" borderId="15" xfId="0" applyBorder="1"/>
    <xf numFmtId="165" fontId="0" fillId="5" borderId="0" xfId="0" applyNumberFormat="1" applyFill="1" applyProtection="1">
      <protection locked="0"/>
    </xf>
    <xf numFmtId="0" fontId="5" fillId="0" borderId="0" xfId="0" applyFont="1"/>
    <xf numFmtId="0" fontId="0" fillId="0" borderId="16" xfId="0" applyBorder="1"/>
    <xf numFmtId="1" fontId="0" fillId="4" borderId="0" xfId="0" applyNumberFormat="1" applyFill="1" applyProtection="1">
      <protection locked="0"/>
    </xf>
    <xf numFmtId="0" fontId="7" fillId="0" borderId="17" xfId="0" applyFont="1" applyBorder="1"/>
    <xf numFmtId="0" fontId="7" fillId="0" borderId="5" xfId="0" applyFont="1" applyBorder="1"/>
    <xf numFmtId="166" fontId="0" fillId="3" borderId="0" xfId="0" applyNumberFormat="1" applyFill="1" applyProtection="1">
      <protection locked="0"/>
    </xf>
    <xf numFmtId="0" fontId="8" fillId="0" borderId="5" xfId="0" applyFont="1" applyBorder="1"/>
    <xf numFmtId="0" fontId="8" fillId="0" borderId="0" xfId="0" applyFont="1"/>
    <xf numFmtId="0" fontId="9" fillId="0" borderId="5" xfId="0" applyFont="1" applyBorder="1"/>
    <xf numFmtId="0" fontId="7" fillId="0" borderId="0" xfId="0" applyFont="1"/>
    <xf numFmtId="0" fontId="10" fillId="0" borderId="5" xfId="0" applyFont="1" applyBorder="1"/>
    <xf numFmtId="44" fontId="10" fillId="0" borderId="0" xfId="0" applyNumberFormat="1" applyFont="1"/>
    <xf numFmtId="0" fontId="0" fillId="0" borderId="18" xfId="0" applyBorder="1"/>
    <xf numFmtId="4" fontId="0" fillId="0" borderId="4" xfId="0" applyNumberFormat="1" applyBorder="1"/>
    <xf numFmtId="0" fontId="0" fillId="0" borderId="19" xfId="0" applyBorder="1"/>
    <xf numFmtId="0" fontId="8" fillId="0" borderId="18" xfId="0" applyFont="1" applyBorder="1"/>
    <xf numFmtId="0" fontId="8" fillId="0" borderId="13" xfId="0" applyFont="1" applyBorder="1"/>
    <xf numFmtId="0" fontId="0" fillId="0" borderId="14" xfId="0" applyBorder="1"/>
    <xf numFmtId="0" fontId="5" fillId="0" borderId="0" xfId="0" applyFont="1"/>
    <xf numFmtId="0" fontId="5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5" fillId="0" borderId="5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9BF5E"/>
      <color rgb="FF6A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2</xdr:row>
      <xdr:rowOff>9525</xdr:rowOff>
    </xdr:from>
    <xdr:to>
      <xdr:col>18</xdr:col>
      <xdr:colOff>66675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BDACD5-3ECD-4595-BB86-16891AEB97A0}"/>
            </a:ext>
          </a:extLst>
        </xdr:cNvPr>
        <xdr:cNvSpPr txBox="1"/>
      </xdr:nvSpPr>
      <xdr:spPr>
        <a:xfrm>
          <a:off x="8867775" y="438150"/>
          <a:ext cx="4505325" cy="554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Step-by-Step Guide</a:t>
          </a:r>
        </a:p>
        <a:p>
          <a:endParaRPr lang="en-US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this form for term contracts equal to or greater than 2 months but less than 6 months.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Salary (annualized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If the total term salary is known, enter the value in cell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</a:t>
          </a:r>
          <a:endParaRPr lang="en-US" b="1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term is Hourly fill in 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1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Purple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Cell)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"Y" and "N" if Salaried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the total term salary is unknown, use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 </a:t>
          </a:r>
          <a:endParaRPr lang="en-US">
            <a:effectLst/>
          </a:endParaRP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*Salary Calculator for Term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the Hourly Rate of Pay in the </a:t>
          </a:r>
          <a:r>
            <a:rPr lang="en-US" sz="11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rgbClr val="59BF5E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Hours per week in the</a:t>
          </a:r>
          <a:r>
            <a:rPr lang="en-US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orange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Start Date and End Date in the </a:t>
          </a:r>
          <a:r>
            <a:rPr lang="en-US" sz="1100" b="1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pink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cells</a:t>
          </a:r>
        </a:p>
        <a:p>
          <a:endParaRPr lang="en-US" b="0">
            <a:effectLst/>
          </a:endParaRPr>
        </a:p>
        <a:p>
          <a:r>
            <a:rPr lang="en-US" sz="1100"/>
            <a:t>Fill the rest of the applicable</a:t>
          </a:r>
          <a:r>
            <a:rPr lang="en-US" sz="1100" baseline="0"/>
            <a:t>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B9" sqref="B9"/>
    </sheetView>
  </sheetViews>
  <sheetFormatPr defaultRowHeight="15" x14ac:dyDescent="0.25"/>
  <cols>
    <col min="1" max="1" width="37.85546875" customWidth="1"/>
    <col min="2" max="2" width="11.7109375" customWidth="1"/>
    <col min="3" max="3" width="8.85546875" customWidth="1"/>
    <col min="4" max="4" width="11.140625" customWidth="1"/>
    <col min="6" max="6" width="11.140625" customWidth="1"/>
  </cols>
  <sheetData>
    <row r="1" spans="1:11" ht="18.75" x14ac:dyDescent="0.3">
      <c r="A1" s="17" t="s">
        <v>12</v>
      </c>
    </row>
    <row r="2" spans="1:11" x14ac:dyDescent="0.25">
      <c r="D2" s="3"/>
    </row>
    <row r="3" spans="1:11" x14ac:dyDescent="0.25">
      <c r="A3" s="7" t="s">
        <v>10</v>
      </c>
      <c r="B3" s="6"/>
      <c r="D3" s="8">
        <f>B29</f>
        <v>0</v>
      </c>
      <c r="E3" s="58" t="s">
        <v>11</v>
      </c>
      <c r="F3" s="52"/>
      <c r="G3" s="52"/>
      <c r="H3" s="52"/>
      <c r="I3" s="52"/>
      <c r="J3" s="52"/>
      <c r="K3" s="52"/>
    </row>
    <row r="4" spans="1:11" x14ac:dyDescent="0.25">
      <c r="A4" t="s">
        <v>7</v>
      </c>
      <c r="B4" s="25">
        <v>0.04</v>
      </c>
      <c r="C4" s="1"/>
      <c r="D4" s="5">
        <f>ROUND(D3*B4,2)</f>
        <v>0</v>
      </c>
    </row>
    <row r="5" spans="1:11" x14ac:dyDescent="0.25">
      <c r="A5" t="s">
        <v>24</v>
      </c>
      <c r="B5" s="29">
        <v>0.05</v>
      </c>
      <c r="C5" s="27" t="s">
        <v>25</v>
      </c>
      <c r="D5" s="4">
        <f>IF(C5="N",0,IF(C5="Y",ROUND(B5*D3,2),0))</f>
        <v>0</v>
      </c>
      <c r="E5" s="58" t="s">
        <v>27</v>
      </c>
      <c r="F5" s="52"/>
      <c r="G5" s="52"/>
      <c r="H5" s="52"/>
      <c r="I5" s="52"/>
    </row>
    <row r="6" spans="1:11" x14ac:dyDescent="0.25">
      <c r="A6" s="9" t="s">
        <v>0</v>
      </c>
      <c r="B6" s="10"/>
      <c r="C6" s="9"/>
      <c r="D6" s="11">
        <f>D3+D4+D5</f>
        <v>0</v>
      </c>
    </row>
    <row r="7" spans="1:11" x14ac:dyDescent="0.25">
      <c r="B7" s="6"/>
      <c r="D7" s="5"/>
    </row>
    <row r="8" spans="1:11" x14ac:dyDescent="0.25">
      <c r="A8" s="7" t="s">
        <v>9</v>
      </c>
      <c r="B8" s="6"/>
      <c r="D8" s="5"/>
    </row>
    <row r="9" spans="1:11" x14ac:dyDescent="0.25">
      <c r="A9" t="s">
        <v>13</v>
      </c>
      <c r="B9" s="28">
        <f>5.95%+2.324%+1.95%+0.4%</f>
        <v>0.10624000000000001</v>
      </c>
      <c r="D9" s="5">
        <f>ROUND(D6*B9,2)</f>
        <v>0</v>
      </c>
    </row>
    <row r="10" spans="1:11" x14ac:dyDescent="0.25">
      <c r="B10" s="6"/>
      <c r="D10" s="5"/>
    </row>
    <row r="11" spans="1:11" x14ac:dyDescent="0.25">
      <c r="A11" s="9" t="s">
        <v>1</v>
      </c>
      <c r="B11" s="10"/>
      <c r="C11" s="9"/>
      <c r="D11" s="12">
        <f>D6+D9</f>
        <v>0</v>
      </c>
      <c r="F11" s="30"/>
      <c r="G11" s="30"/>
    </row>
    <row r="12" spans="1:11" x14ac:dyDescent="0.25">
      <c r="B12" s="6"/>
      <c r="D12" s="15"/>
    </row>
    <row r="13" spans="1:11" x14ac:dyDescent="0.25">
      <c r="A13" s="14" t="s">
        <v>8</v>
      </c>
      <c r="B13" s="31"/>
      <c r="C13" s="15"/>
      <c r="D13" s="31"/>
      <c r="E13" s="15"/>
      <c r="F13" s="15"/>
      <c r="G13" s="32"/>
    </row>
    <row r="14" spans="1:11" x14ac:dyDescent="0.25">
      <c r="A14" s="13" t="s">
        <v>2</v>
      </c>
      <c r="B14" s="33">
        <v>0</v>
      </c>
      <c r="C14" s="52" t="s">
        <v>26</v>
      </c>
      <c r="D14" s="52"/>
      <c r="E14" s="52"/>
      <c r="F14" s="52"/>
      <c r="G14" s="53"/>
    </row>
    <row r="15" spans="1:11" x14ac:dyDescent="0.25">
      <c r="A15" s="13" t="s">
        <v>3</v>
      </c>
      <c r="B15" s="36">
        <v>0</v>
      </c>
      <c r="C15" s="34"/>
      <c r="D15" s="6"/>
      <c r="G15" s="35"/>
    </row>
    <row r="16" spans="1:11" ht="15.75" thickBot="1" x14ac:dyDescent="0.3">
      <c r="A16" s="13" t="s">
        <v>4</v>
      </c>
      <c r="B16" s="6">
        <f>PRODUCT(B14:B15)</f>
        <v>0</v>
      </c>
      <c r="D16" s="6"/>
      <c r="G16" s="35"/>
    </row>
    <row r="17" spans="1:7" ht="15.75" x14ac:dyDescent="0.25">
      <c r="A17" s="37" t="s">
        <v>14</v>
      </c>
      <c r="B17" s="24">
        <v>36161</v>
      </c>
      <c r="C17" s="54" t="s">
        <v>15</v>
      </c>
      <c r="D17" s="55"/>
      <c r="G17" s="35"/>
    </row>
    <row r="18" spans="1:7" ht="15.75" x14ac:dyDescent="0.25">
      <c r="A18" s="38" t="s">
        <v>16</v>
      </c>
      <c r="B18" s="39">
        <v>36161</v>
      </c>
      <c r="C18" s="56" t="s">
        <v>15</v>
      </c>
      <c r="D18" s="57"/>
      <c r="G18" s="35"/>
    </row>
    <row r="19" spans="1:7" ht="16.5" hidden="1" thickBot="1" x14ac:dyDescent="0.3">
      <c r="A19" s="38" t="s">
        <v>17</v>
      </c>
      <c r="B19" s="19">
        <v>0</v>
      </c>
      <c r="D19" s="18"/>
      <c r="G19" s="35"/>
    </row>
    <row r="20" spans="1:7" ht="15.75" hidden="1" x14ac:dyDescent="0.25">
      <c r="A20" s="40" t="s">
        <v>18</v>
      </c>
      <c r="B20" s="41">
        <f>NETWORKDAYS(B17,B18)</f>
        <v>1</v>
      </c>
      <c r="D20" s="18"/>
      <c r="G20" s="35"/>
    </row>
    <row r="21" spans="1:7" ht="15.75" x14ac:dyDescent="0.25">
      <c r="A21" s="40" t="s">
        <v>19</v>
      </c>
      <c r="B21" s="41">
        <f>B20/5</f>
        <v>0.2</v>
      </c>
      <c r="D21" s="18"/>
      <c r="G21" s="35"/>
    </row>
    <row r="22" spans="1:7" ht="16.5" thickBot="1" x14ac:dyDescent="0.3">
      <c r="A22" s="49" t="s">
        <v>20</v>
      </c>
      <c r="B22" s="50">
        <f>B21/2</f>
        <v>0.1</v>
      </c>
      <c r="C22" s="21"/>
      <c r="D22" s="51"/>
      <c r="G22" s="35"/>
    </row>
    <row r="23" spans="1:7" ht="15.75" hidden="1" x14ac:dyDescent="0.25">
      <c r="A23" s="40" t="s">
        <v>21</v>
      </c>
      <c r="B23" s="41">
        <f>B21*B19</f>
        <v>0</v>
      </c>
      <c r="D23" s="18"/>
      <c r="G23" s="35"/>
    </row>
    <row r="24" spans="1:7" hidden="1" x14ac:dyDescent="0.25">
      <c r="A24" s="13"/>
      <c r="D24" s="18"/>
      <c r="G24" s="35"/>
    </row>
    <row r="25" spans="1:7" ht="16.5" hidden="1" thickBot="1" x14ac:dyDescent="0.3">
      <c r="A25" s="42" t="s">
        <v>22</v>
      </c>
      <c r="B25" s="20">
        <v>0</v>
      </c>
      <c r="C25" s="43"/>
      <c r="D25" s="22"/>
      <c r="G25" s="35"/>
    </row>
    <row r="26" spans="1:7" ht="15.75" hidden="1" x14ac:dyDescent="0.25">
      <c r="A26" s="44" t="s">
        <v>23</v>
      </c>
      <c r="B26" s="45">
        <f>B25*B23</f>
        <v>0</v>
      </c>
      <c r="D26" s="22"/>
      <c r="G26" s="35"/>
    </row>
    <row r="27" spans="1:7" ht="15.75" hidden="1" thickBot="1" x14ac:dyDescent="0.3">
      <c r="A27" s="46"/>
      <c r="B27" s="21"/>
      <c r="C27" s="21"/>
      <c r="D27" s="23"/>
      <c r="G27" s="35"/>
    </row>
    <row r="28" spans="1:7" hidden="1" x14ac:dyDescent="0.25">
      <c r="A28" s="13" t="s">
        <v>5</v>
      </c>
      <c r="B28" s="26">
        <f>B21</f>
        <v>0.2</v>
      </c>
      <c r="D28" s="6"/>
      <c r="G28" s="35"/>
    </row>
    <row r="29" spans="1:7" x14ac:dyDescent="0.25">
      <c r="A29" s="16" t="s">
        <v>6</v>
      </c>
      <c r="B29" s="47">
        <f>B16*B28</f>
        <v>0</v>
      </c>
      <c r="C29" s="2"/>
      <c r="D29" s="47"/>
      <c r="E29" s="2"/>
      <c r="F29" s="2"/>
      <c r="G29" s="48"/>
    </row>
    <row r="30" spans="1:7" x14ac:dyDescent="0.25">
      <c r="B30" s="6"/>
    </row>
  </sheetData>
  <mergeCells count="5">
    <mergeCell ref="C14:G14"/>
    <mergeCell ref="C17:D17"/>
    <mergeCell ref="C18:D18"/>
    <mergeCell ref="E3:K3"/>
    <mergeCell ref="E5:I5"/>
  </mergeCells>
  <pageMargins left="0.7" right="0.7" top="0.75" bottom="0.75" header="0.3" footer="0.3"/>
  <pageSetup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Student_Costing</vt:lpstr>
    </vt:vector>
  </TitlesOfParts>
  <Company>UNBC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UNBC</dc:creator>
  <cp:lastModifiedBy>Dian Monroe</cp:lastModifiedBy>
  <cp:lastPrinted>2021-02-22T19:36:59Z</cp:lastPrinted>
  <dcterms:created xsi:type="dcterms:W3CDTF">2010-04-13T17:50:42Z</dcterms:created>
  <dcterms:modified xsi:type="dcterms:W3CDTF">2024-01-15T21:31:52Z</dcterms:modified>
</cp:coreProperties>
</file>